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5" yWindow="-15" windowWidth="19320" windowHeight="637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11" i="1" l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10" i="1"/>
  <c r="C70" i="1" l="1"/>
  <c r="E70" i="1"/>
  <c r="F70" i="1"/>
  <c r="D70" i="1"/>
  <c r="C74" i="1" l="1"/>
  <c r="E74" i="1"/>
  <c r="F74" i="1"/>
  <c r="D74" i="1"/>
  <c r="F83" i="1" l="1"/>
  <c r="F4" i="2" l="1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" i="2"/>
  <c r="E28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3" i="2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3" i="2"/>
  <c r="D29" i="2" s="1"/>
  <c r="C29" i="2"/>
  <c r="C63" i="1"/>
  <c r="D63" i="1"/>
  <c r="E63" i="1"/>
  <c r="F63" i="1" s="1"/>
  <c r="C81" i="1"/>
  <c r="D81" i="1"/>
  <c r="E81" i="1"/>
  <c r="F81" i="1" s="1"/>
  <c r="C69" i="1"/>
  <c r="D69" i="1"/>
  <c r="E69" i="1"/>
  <c r="F69" i="1" s="1"/>
  <c r="C80" i="1"/>
  <c r="D80" i="1"/>
  <c r="E80" i="1"/>
  <c r="F80" i="1" s="1"/>
  <c r="C71" i="1"/>
  <c r="D71" i="1"/>
  <c r="E71" i="1"/>
  <c r="F71" i="1" s="1"/>
  <c r="C77" i="1"/>
  <c r="C76" i="1"/>
  <c r="D76" i="1"/>
  <c r="E76" i="1"/>
  <c r="F76" i="1" s="1"/>
  <c r="C78" i="1"/>
  <c r="D78" i="1"/>
  <c r="E78" i="1"/>
  <c r="F78" i="1" s="1"/>
  <c r="C64" i="1"/>
  <c r="D64" i="1"/>
  <c r="E64" i="1"/>
  <c r="F64" i="1" s="1"/>
  <c r="C68" i="1"/>
  <c r="D68" i="1"/>
  <c r="E68" i="1"/>
  <c r="F68" i="1" s="1"/>
  <c r="C84" i="1"/>
  <c r="C85" i="1"/>
  <c r="D85" i="1"/>
  <c r="E85" i="1"/>
  <c r="F85" i="1" s="1"/>
  <c r="C82" i="1"/>
  <c r="D82" i="1"/>
  <c r="E82" i="1"/>
  <c r="F82" i="1" s="1"/>
  <c r="C67" i="1"/>
  <c r="D67" i="1"/>
  <c r="E67" i="1"/>
  <c r="F67" i="1" s="1"/>
  <c r="C73" i="1"/>
  <c r="D73" i="1"/>
  <c r="E73" i="1"/>
  <c r="F73" i="1" s="1"/>
  <c r="C66" i="1"/>
  <c r="D66" i="1"/>
  <c r="E66" i="1"/>
  <c r="F66" i="1" s="1"/>
  <c r="C62" i="1"/>
  <c r="D62" i="1"/>
  <c r="E62" i="1"/>
  <c r="F62" i="1" s="1"/>
  <c r="C72" i="1"/>
  <c r="D72" i="1"/>
  <c r="E72" i="1"/>
  <c r="F72" i="1" s="1"/>
  <c r="C65" i="1"/>
  <c r="D65" i="1"/>
  <c r="E65" i="1"/>
  <c r="F65" i="1" s="1"/>
  <c r="C79" i="1"/>
  <c r="D79" i="1"/>
  <c r="E79" i="1"/>
  <c r="F79" i="1" s="1"/>
  <c r="D84" i="1"/>
  <c r="E84" i="1"/>
  <c r="F84" i="1" s="1"/>
  <c r="C61" i="1"/>
  <c r="D61" i="1"/>
  <c r="E61" i="1"/>
  <c r="F61" i="1" s="1"/>
  <c r="C75" i="1"/>
  <c r="D75" i="1"/>
  <c r="E75" i="1"/>
  <c r="F75" i="1" s="1"/>
  <c r="C11" i="1"/>
  <c r="D11" i="1"/>
  <c r="E11" i="1"/>
  <c r="F11" i="1" s="1"/>
  <c r="C12" i="1"/>
  <c r="D12" i="1"/>
  <c r="E12" i="1"/>
  <c r="F12" i="1" s="1"/>
  <c r="C13" i="1"/>
  <c r="D13" i="1"/>
  <c r="E13" i="1"/>
  <c r="F13" i="1" s="1"/>
  <c r="C14" i="1"/>
  <c r="D14" i="1"/>
  <c r="E14" i="1"/>
  <c r="F14" i="1" s="1"/>
  <c r="C15" i="1"/>
  <c r="D15" i="1"/>
  <c r="E15" i="1"/>
  <c r="F15" i="1" s="1"/>
  <c r="C16" i="1"/>
  <c r="D16" i="1"/>
  <c r="E16" i="1"/>
  <c r="F16" i="1" s="1"/>
  <c r="C17" i="1"/>
  <c r="D17" i="1"/>
  <c r="E17" i="1"/>
  <c r="F17" i="1" s="1"/>
  <c r="C18" i="1"/>
  <c r="D18" i="1"/>
  <c r="E18" i="1"/>
  <c r="F18" i="1" s="1"/>
  <c r="C19" i="1"/>
  <c r="D19" i="1"/>
  <c r="E19" i="1"/>
  <c r="F19" i="1" s="1"/>
  <c r="C20" i="1"/>
  <c r="D20" i="1"/>
  <c r="E20" i="1"/>
  <c r="F20" i="1" s="1"/>
  <c r="C21" i="1"/>
  <c r="D21" i="1"/>
  <c r="E21" i="1"/>
  <c r="F21" i="1" s="1"/>
  <c r="C22" i="1"/>
  <c r="D22" i="1"/>
  <c r="E22" i="1"/>
  <c r="F22" i="1" s="1"/>
  <c r="C23" i="1"/>
  <c r="D23" i="1"/>
  <c r="E23" i="1"/>
  <c r="F23" i="1" s="1"/>
  <c r="C24" i="1"/>
  <c r="D24" i="1"/>
  <c r="E24" i="1"/>
  <c r="F24" i="1" s="1"/>
  <c r="C25" i="1"/>
  <c r="D25" i="1"/>
  <c r="E25" i="1"/>
  <c r="F25" i="1" s="1"/>
  <c r="C26" i="1"/>
  <c r="D26" i="1"/>
  <c r="E26" i="1"/>
  <c r="F26" i="1" s="1"/>
  <c r="C27" i="1"/>
  <c r="D27" i="1"/>
  <c r="E27" i="1"/>
  <c r="F27" i="1" s="1"/>
  <c r="C28" i="1"/>
  <c r="D28" i="1"/>
  <c r="E28" i="1"/>
  <c r="F28" i="1" s="1"/>
  <c r="C29" i="1"/>
  <c r="D29" i="1"/>
  <c r="E29" i="1"/>
  <c r="F29" i="1" s="1"/>
  <c r="C30" i="1"/>
  <c r="D30" i="1"/>
  <c r="E30" i="1"/>
  <c r="F30" i="1" s="1"/>
  <c r="C31" i="1"/>
  <c r="D31" i="1"/>
  <c r="E31" i="1"/>
  <c r="F31" i="1" s="1"/>
  <c r="C32" i="1"/>
  <c r="D32" i="1"/>
  <c r="E32" i="1"/>
  <c r="F32" i="1" s="1"/>
  <c r="C33" i="1"/>
  <c r="D33" i="1"/>
  <c r="E33" i="1"/>
  <c r="F33" i="1" s="1"/>
  <c r="C34" i="1"/>
  <c r="D34" i="1"/>
  <c r="E34" i="1"/>
  <c r="F34" i="1" s="1"/>
  <c r="C35" i="1"/>
  <c r="D35" i="1"/>
  <c r="E35" i="1"/>
  <c r="F35" i="1" s="1"/>
  <c r="C36" i="1"/>
  <c r="D36" i="1"/>
  <c r="E36" i="1"/>
  <c r="F36" i="1" s="1"/>
  <c r="C37" i="1"/>
  <c r="D37" i="1"/>
  <c r="E37" i="1"/>
  <c r="F37" i="1" s="1"/>
  <c r="C38" i="1"/>
  <c r="D38" i="1"/>
  <c r="E38" i="1"/>
  <c r="F38" i="1" s="1"/>
  <c r="C39" i="1"/>
  <c r="D39" i="1"/>
  <c r="E39" i="1"/>
  <c r="F39" i="1" s="1"/>
  <c r="C40" i="1"/>
  <c r="D40" i="1"/>
  <c r="E40" i="1"/>
  <c r="F40" i="1" s="1"/>
  <c r="C41" i="1"/>
  <c r="D41" i="1"/>
  <c r="E41" i="1"/>
  <c r="F41" i="1" s="1"/>
  <c r="C42" i="1"/>
  <c r="D42" i="1"/>
  <c r="E42" i="1"/>
  <c r="F42" i="1" s="1"/>
  <c r="C43" i="1"/>
  <c r="D43" i="1"/>
  <c r="E43" i="1"/>
  <c r="F43" i="1" s="1"/>
  <c r="C44" i="1"/>
  <c r="D44" i="1"/>
  <c r="E44" i="1"/>
  <c r="F44" i="1" s="1"/>
  <c r="C45" i="1"/>
  <c r="D45" i="1"/>
  <c r="E45" i="1"/>
  <c r="F45" i="1" s="1"/>
  <c r="C46" i="1"/>
  <c r="D46" i="1"/>
  <c r="E46" i="1"/>
  <c r="F46" i="1" s="1"/>
  <c r="C47" i="1"/>
  <c r="D47" i="1"/>
  <c r="E47" i="1"/>
  <c r="F47" i="1" s="1"/>
  <c r="C48" i="1"/>
  <c r="D48" i="1"/>
  <c r="E48" i="1"/>
  <c r="F48" i="1" s="1"/>
  <c r="C49" i="1"/>
  <c r="D49" i="1"/>
  <c r="E49" i="1"/>
  <c r="F49" i="1" s="1"/>
  <c r="C50" i="1"/>
  <c r="D50" i="1"/>
  <c r="E50" i="1"/>
  <c r="F50" i="1" s="1"/>
  <c r="C51" i="1"/>
  <c r="D51" i="1"/>
  <c r="E51" i="1"/>
  <c r="F51" i="1" s="1"/>
  <c r="C52" i="1"/>
  <c r="D52" i="1"/>
  <c r="E52" i="1"/>
  <c r="F52" i="1" s="1"/>
  <c r="C53" i="1"/>
  <c r="D53" i="1"/>
  <c r="E53" i="1"/>
  <c r="F53" i="1" s="1"/>
  <c r="C54" i="1"/>
  <c r="D54" i="1"/>
  <c r="E54" i="1"/>
  <c r="F54" i="1" s="1"/>
  <c r="C55" i="1"/>
  <c r="D55" i="1"/>
  <c r="E55" i="1"/>
  <c r="F55" i="1" s="1"/>
  <c r="C56" i="1"/>
  <c r="D56" i="1"/>
  <c r="E56" i="1"/>
  <c r="F56" i="1" s="1"/>
  <c r="C57" i="1"/>
  <c r="D57" i="1"/>
  <c r="E57" i="1"/>
  <c r="F57" i="1" s="1"/>
  <c r="C58" i="1"/>
  <c r="D58" i="1"/>
  <c r="E58" i="1"/>
  <c r="F58" i="1" s="1"/>
  <c r="C59" i="1"/>
  <c r="D59" i="1"/>
  <c r="E59" i="1"/>
  <c r="F59" i="1" s="1"/>
  <c r="C60" i="1"/>
  <c r="D60" i="1"/>
  <c r="E60" i="1"/>
  <c r="F60" i="1" s="1"/>
  <c r="D77" i="1"/>
  <c r="E77" i="1"/>
  <c r="F77" i="1" s="1"/>
  <c r="C10" i="1"/>
  <c r="D10" i="1"/>
  <c r="E10" i="1"/>
  <c r="F10" i="1" s="1"/>
  <c r="E29" i="2"/>
</calcChain>
</file>

<file path=xl/sharedStrings.xml><?xml version="1.0" encoding="utf-8"?>
<sst xmlns="http://schemas.openxmlformats.org/spreadsheetml/2006/main" count="44" uniqueCount="44">
  <si>
    <t>Калуга</t>
  </si>
  <si>
    <t>Обнинск</t>
  </si>
  <si>
    <t>№</t>
  </si>
  <si>
    <t>Район</t>
  </si>
  <si>
    <t>Бабынинский</t>
  </si>
  <si>
    <t>Барятинский</t>
  </si>
  <si>
    <t>Боровский</t>
  </si>
  <si>
    <t>Дзержинский</t>
  </si>
  <si>
    <t>Думиничский</t>
  </si>
  <si>
    <t>Жиздринский</t>
  </si>
  <si>
    <t>Жуковский</t>
  </si>
  <si>
    <t>Износковский</t>
  </si>
  <si>
    <t>Кировский</t>
  </si>
  <si>
    <t>Козельский</t>
  </si>
  <si>
    <t>Куйбышевский</t>
  </si>
  <si>
    <t>Людиновский</t>
  </si>
  <si>
    <t>Малоярославский</t>
  </si>
  <si>
    <t>Медынский</t>
  </si>
  <si>
    <t>Мещовский</t>
  </si>
  <si>
    <t>Мосальский</t>
  </si>
  <si>
    <t>Перемышльский</t>
  </si>
  <si>
    <t>Спас-Деменский</t>
  </si>
  <si>
    <t>Сухиничский</t>
  </si>
  <si>
    <t>Тарусский</t>
  </si>
  <si>
    <t>Ульяновский</t>
  </si>
  <si>
    <t>Ферзиковский</t>
  </si>
  <si>
    <t>Хвастовичский</t>
  </si>
  <si>
    <t>Юхновский</t>
  </si>
  <si>
    <t>Всего</t>
  </si>
  <si>
    <t>НП</t>
  </si>
  <si>
    <t xml:space="preserve">Расчет  стоимость гр. НП </t>
  </si>
  <si>
    <t>2018г. Стоимость всего,руб</t>
  </si>
  <si>
    <t>2018г. 90% стоимость, руб</t>
  </si>
  <si>
    <t>2018г. 10% из мест бютж.</t>
  </si>
  <si>
    <t xml:space="preserve">протяженность границы - «п», </t>
  </si>
  <si>
    <r>
      <t xml:space="preserve"> </t>
    </r>
    <r>
      <rPr>
        <sz val="12"/>
        <color indexed="8"/>
        <rFont val="Times New Roman"/>
        <family val="1"/>
        <charset val="204"/>
      </rPr>
      <t>Цены на изготовление «</t>
    </r>
    <r>
      <rPr>
        <b/>
        <u/>
        <sz val="12"/>
        <color indexed="8"/>
        <rFont val="Times New Roman"/>
        <family val="1"/>
        <charset val="204"/>
      </rPr>
      <t xml:space="preserve">Описание и согласование границ» </t>
    </r>
    <r>
      <rPr>
        <sz val="12"/>
        <color indexed="8"/>
        <rFont val="Times New Roman"/>
        <family val="1"/>
        <charset val="204"/>
      </rPr>
      <t>Сборника с 1995 г., руб</t>
    </r>
  </si>
  <si>
    <t xml:space="preserve">Цена с учетом НДС, </t>
  </si>
  <si>
    <t>«Св»х «п»</t>
  </si>
  <si>
    <t>«С»</t>
  </si>
  <si>
    <t>«С» х 29,54</t>
  </si>
  <si>
    <t>Ка1</t>
  </si>
  <si>
    <t xml:space="preserve">«Са», </t>
  </si>
  <si>
    <t>«С» х  1,2</t>
  </si>
  <si>
    <t>Цена 2019г. руб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</si>
</sst>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8"/>
      <name val="Calibri"/>
      <family val="2"/>
      <charset val="204"/>
    </font>
    <font>
      <b/>
      <u/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vertical="center" wrapText="1"/>
    </xf>
    <xf numFmtId="1" fontId="0" fillId="0" borderId="0" xfId="0" applyNumberFormat="1"/>
    <xf numFmtId="0" fontId="2" fillId="0" borderId="2" xfId="0" applyFont="1" applyBorder="1" applyAlignment="1">
      <alignment vertical="center" wrapText="1"/>
    </xf>
    <xf numFmtId="0" fontId="0" fillId="0" borderId="3" xfId="0" applyBorder="1"/>
    <xf numFmtId="1" fontId="0" fillId="0" borderId="3" xfId="0" applyNumberFormat="1" applyBorder="1"/>
    <xf numFmtId="0" fontId="3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9" fontId="1" fillId="0" borderId="3" xfId="0" applyNumberFormat="1" applyFont="1" applyBorder="1" applyAlignment="1">
      <alignment horizontal="center" vertical="top" wrapText="1"/>
    </xf>
    <xf numFmtId="0" fontId="0" fillId="0" borderId="3" xfId="0" applyBorder="1" applyAlignment="1">
      <alignment vertical="top" wrapText="1"/>
    </xf>
    <xf numFmtId="0" fontId="6" fillId="0" borderId="3" xfId="0" applyFont="1" applyBorder="1" applyAlignment="1">
      <alignment vertical="top" wrapText="1"/>
    </xf>
    <xf numFmtId="0" fontId="1" fillId="0" borderId="0" xfId="0" applyFont="1" applyAlignment="1">
      <alignment horizontal="center"/>
    </xf>
    <xf numFmtId="0" fontId="3" fillId="0" borderId="3" xfId="0" applyFont="1" applyBorder="1" applyAlignment="1">
      <alignment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8"/>
  <sheetViews>
    <sheetView tabSelected="1" topLeftCell="A4" workbookViewId="0">
      <selection activeCell="I23" sqref="I23"/>
    </sheetView>
  </sheetViews>
  <sheetFormatPr defaultRowHeight="15" x14ac:dyDescent="0.25"/>
  <cols>
    <col min="1" max="1" width="10.140625" customWidth="1"/>
    <col min="2" max="2" width="9" customWidth="1"/>
    <col min="3" max="3" width="11.28515625" customWidth="1"/>
    <col min="5" max="5" width="9.140625" style="3"/>
    <col min="6" max="6" width="12" customWidth="1"/>
    <col min="7" max="7" width="9.5703125" bestFit="1" customWidth="1"/>
  </cols>
  <sheetData>
    <row r="1" spans="1:7" x14ac:dyDescent="0.25">
      <c r="A1" s="13"/>
      <c r="B1" s="13"/>
      <c r="C1" s="13"/>
      <c r="D1" s="13"/>
      <c r="E1" s="13"/>
    </row>
    <row r="4" spans="1:7" ht="47.25" customHeight="1" x14ac:dyDescent="0.25">
      <c r="A4" s="14" t="s">
        <v>34</v>
      </c>
      <c r="B4" s="14" t="s">
        <v>35</v>
      </c>
      <c r="C4" s="14"/>
      <c r="D4" s="14"/>
      <c r="E4" s="14"/>
      <c r="F4" s="14" t="s">
        <v>43</v>
      </c>
      <c r="G4" s="15" t="s">
        <v>36</v>
      </c>
    </row>
    <row r="5" spans="1:7" ht="6" customHeight="1" x14ac:dyDescent="0.25">
      <c r="A5" s="14"/>
      <c r="B5" s="14"/>
      <c r="C5" s="14"/>
      <c r="D5" s="14"/>
      <c r="E5" s="14"/>
      <c r="F5" s="14"/>
      <c r="G5" s="16"/>
    </row>
    <row r="6" spans="1:7" ht="3.75" hidden="1" customHeight="1" x14ac:dyDescent="0.25">
      <c r="A6" s="14"/>
      <c r="B6" s="14"/>
      <c r="C6" s="14"/>
      <c r="D6" s="14"/>
      <c r="E6" s="14"/>
      <c r="F6" s="14"/>
      <c r="G6" s="11"/>
    </row>
    <row r="7" spans="1:7" ht="15" hidden="1" customHeight="1" x14ac:dyDescent="0.25">
      <c r="A7" s="14"/>
      <c r="B7" s="14"/>
      <c r="C7" s="14"/>
      <c r="D7" s="14"/>
      <c r="E7" s="14"/>
      <c r="F7" s="14"/>
      <c r="G7" s="11"/>
    </row>
    <row r="8" spans="1:7" ht="15.75" customHeight="1" x14ac:dyDescent="0.25">
      <c r="A8" s="14"/>
      <c r="B8" s="12" t="s">
        <v>40</v>
      </c>
      <c r="C8" s="17" t="s">
        <v>41</v>
      </c>
      <c r="D8" s="14" t="s">
        <v>37</v>
      </c>
      <c r="E8" s="12" t="s">
        <v>38</v>
      </c>
      <c r="F8" s="12" t="s">
        <v>39</v>
      </c>
      <c r="G8" s="12" t="s">
        <v>42</v>
      </c>
    </row>
    <row r="9" spans="1:7" x14ac:dyDescent="0.25">
      <c r="A9" s="14"/>
      <c r="B9" s="12"/>
      <c r="C9" s="18"/>
      <c r="D9" s="14"/>
      <c r="E9" s="12"/>
      <c r="F9" s="12"/>
      <c r="G9" s="12"/>
    </row>
    <row r="10" spans="1:7" x14ac:dyDescent="0.25">
      <c r="A10">
        <v>0.5</v>
      </c>
      <c r="B10">
        <v>0.21</v>
      </c>
      <c r="C10">
        <f>B10*882</f>
        <v>185.22</v>
      </c>
      <c r="D10">
        <f>35.89*A10</f>
        <v>17.945</v>
      </c>
      <c r="E10" s="3">
        <f>C10+D10</f>
        <v>203.16499999999999</v>
      </c>
      <c r="F10" s="3">
        <f t="shared" ref="F10:F41" si="0">E10*29.54</f>
        <v>6001.4940999999999</v>
      </c>
      <c r="G10" s="3">
        <f>F10*1.2</f>
        <v>7201.7929199999999</v>
      </c>
    </row>
    <row r="11" spans="1:7" x14ac:dyDescent="0.25">
      <c r="A11">
        <v>1</v>
      </c>
      <c r="B11">
        <v>0.22</v>
      </c>
      <c r="C11">
        <f t="shared" ref="C11:C85" si="1">B11*882</f>
        <v>194.04</v>
      </c>
      <c r="D11">
        <f t="shared" ref="D11:D85" si="2">35.89*A11</f>
        <v>35.89</v>
      </c>
      <c r="E11" s="3">
        <f t="shared" ref="E11:E85" si="3">C11+D11</f>
        <v>229.93</v>
      </c>
      <c r="F11" s="3">
        <f t="shared" si="0"/>
        <v>6792.1322</v>
      </c>
      <c r="G11" s="3">
        <f t="shared" ref="G11:G74" si="4">F11*1.2</f>
        <v>8150.5586399999993</v>
      </c>
    </row>
    <row r="12" spans="1:7" x14ac:dyDescent="0.25">
      <c r="A12">
        <v>2</v>
      </c>
      <c r="B12">
        <v>0.24</v>
      </c>
      <c r="C12">
        <f t="shared" si="1"/>
        <v>211.67999999999998</v>
      </c>
      <c r="D12">
        <f t="shared" si="2"/>
        <v>71.78</v>
      </c>
      <c r="E12" s="3">
        <f t="shared" si="3"/>
        <v>283.45999999999998</v>
      </c>
      <c r="F12" s="3">
        <f t="shared" si="0"/>
        <v>8373.4083999999984</v>
      </c>
      <c r="G12" s="3">
        <f t="shared" si="4"/>
        <v>10048.090079999998</v>
      </c>
    </row>
    <row r="13" spans="1:7" x14ac:dyDescent="0.25">
      <c r="A13">
        <v>3</v>
      </c>
      <c r="B13">
        <v>0.26</v>
      </c>
      <c r="C13">
        <f t="shared" si="1"/>
        <v>229.32000000000002</v>
      </c>
      <c r="D13">
        <f t="shared" si="2"/>
        <v>107.67</v>
      </c>
      <c r="E13" s="3">
        <f t="shared" si="3"/>
        <v>336.99</v>
      </c>
      <c r="F13" s="3">
        <f t="shared" si="0"/>
        <v>9954.6846000000005</v>
      </c>
      <c r="G13" s="3">
        <f t="shared" si="4"/>
        <v>11945.621520000001</v>
      </c>
    </row>
    <row r="14" spans="1:7" x14ac:dyDescent="0.25">
      <c r="A14">
        <v>4</v>
      </c>
      <c r="B14">
        <v>0.28000000000000003</v>
      </c>
      <c r="C14">
        <f t="shared" si="1"/>
        <v>246.96000000000004</v>
      </c>
      <c r="D14">
        <f t="shared" si="2"/>
        <v>143.56</v>
      </c>
      <c r="E14" s="3">
        <f t="shared" si="3"/>
        <v>390.52000000000004</v>
      </c>
      <c r="F14" s="3">
        <f t="shared" si="0"/>
        <v>11535.960800000001</v>
      </c>
      <c r="G14" s="3">
        <f t="shared" si="4"/>
        <v>13843.152960000001</v>
      </c>
    </row>
    <row r="15" spans="1:7" x14ac:dyDescent="0.25">
      <c r="A15">
        <v>5</v>
      </c>
      <c r="B15">
        <v>0.3</v>
      </c>
      <c r="C15">
        <f t="shared" si="1"/>
        <v>264.59999999999997</v>
      </c>
      <c r="D15">
        <f t="shared" si="2"/>
        <v>179.45</v>
      </c>
      <c r="E15" s="3">
        <f t="shared" si="3"/>
        <v>444.04999999999995</v>
      </c>
      <c r="F15" s="3">
        <f t="shared" si="0"/>
        <v>13117.236999999999</v>
      </c>
      <c r="G15" s="3">
        <f t="shared" si="4"/>
        <v>15740.684399999998</v>
      </c>
    </row>
    <row r="16" spans="1:7" x14ac:dyDescent="0.25">
      <c r="A16">
        <v>6</v>
      </c>
      <c r="B16">
        <v>0.32</v>
      </c>
      <c r="C16">
        <f t="shared" si="1"/>
        <v>282.24</v>
      </c>
      <c r="D16">
        <f t="shared" si="2"/>
        <v>215.34</v>
      </c>
      <c r="E16" s="3">
        <f t="shared" si="3"/>
        <v>497.58000000000004</v>
      </c>
      <c r="F16" s="3">
        <f t="shared" si="0"/>
        <v>14698.513200000001</v>
      </c>
      <c r="G16" s="3">
        <f t="shared" si="4"/>
        <v>17638.215840000001</v>
      </c>
    </row>
    <row r="17" spans="1:7" x14ac:dyDescent="0.25">
      <c r="A17">
        <v>7</v>
      </c>
      <c r="B17">
        <v>0.34</v>
      </c>
      <c r="C17">
        <f t="shared" si="1"/>
        <v>299.88</v>
      </c>
      <c r="D17">
        <f t="shared" si="2"/>
        <v>251.23000000000002</v>
      </c>
      <c r="E17" s="3">
        <f t="shared" si="3"/>
        <v>551.11</v>
      </c>
      <c r="F17" s="3">
        <f t="shared" si="0"/>
        <v>16279.7894</v>
      </c>
      <c r="G17" s="3">
        <f t="shared" si="4"/>
        <v>19535.74728</v>
      </c>
    </row>
    <row r="18" spans="1:7" x14ac:dyDescent="0.25">
      <c r="A18">
        <v>8</v>
      </c>
      <c r="B18">
        <v>0.36</v>
      </c>
      <c r="C18">
        <f t="shared" si="1"/>
        <v>317.52</v>
      </c>
      <c r="D18">
        <f t="shared" si="2"/>
        <v>287.12</v>
      </c>
      <c r="E18" s="3">
        <f t="shared" si="3"/>
        <v>604.64</v>
      </c>
      <c r="F18" s="3">
        <f t="shared" si="0"/>
        <v>17861.065599999998</v>
      </c>
      <c r="G18" s="3">
        <f t="shared" si="4"/>
        <v>21433.278719999998</v>
      </c>
    </row>
    <row r="19" spans="1:7" x14ac:dyDescent="0.25">
      <c r="A19">
        <v>9</v>
      </c>
      <c r="B19">
        <v>0.38</v>
      </c>
      <c r="C19">
        <f t="shared" si="1"/>
        <v>335.16</v>
      </c>
      <c r="D19">
        <f t="shared" si="2"/>
        <v>323.01</v>
      </c>
      <c r="E19" s="3">
        <f t="shared" si="3"/>
        <v>658.17000000000007</v>
      </c>
      <c r="F19" s="3">
        <f t="shared" si="0"/>
        <v>19442.341800000002</v>
      </c>
      <c r="G19" s="3">
        <f t="shared" si="4"/>
        <v>23330.810160000001</v>
      </c>
    </row>
    <row r="20" spans="1:7" x14ac:dyDescent="0.25">
      <c r="A20">
        <v>10</v>
      </c>
      <c r="B20">
        <v>0.4</v>
      </c>
      <c r="C20">
        <f t="shared" si="1"/>
        <v>352.8</v>
      </c>
      <c r="D20">
        <f t="shared" si="2"/>
        <v>358.9</v>
      </c>
      <c r="E20" s="3">
        <f t="shared" si="3"/>
        <v>711.7</v>
      </c>
      <c r="F20" s="3">
        <f t="shared" si="0"/>
        <v>21023.618000000002</v>
      </c>
      <c r="G20" s="3">
        <f t="shared" si="4"/>
        <v>25228.341600000003</v>
      </c>
    </row>
    <row r="21" spans="1:7" x14ac:dyDescent="0.25">
      <c r="A21">
        <v>11</v>
      </c>
      <c r="B21">
        <v>0.42</v>
      </c>
      <c r="C21">
        <f t="shared" si="1"/>
        <v>370.44</v>
      </c>
      <c r="D21">
        <f t="shared" si="2"/>
        <v>394.79</v>
      </c>
      <c r="E21" s="3">
        <f t="shared" si="3"/>
        <v>765.23</v>
      </c>
      <c r="F21" s="3">
        <f t="shared" si="0"/>
        <v>22604.894199999999</v>
      </c>
      <c r="G21" s="3">
        <f t="shared" si="4"/>
        <v>27125.873039999999</v>
      </c>
    </row>
    <row r="22" spans="1:7" x14ac:dyDescent="0.25">
      <c r="A22">
        <v>12</v>
      </c>
      <c r="B22">
        <v>0.44</v>
      </c>
      <c r="C22">
        <f t="shared" si="1"/>
        <v>388.08</v>
      </c>
      <c r="D22">
        <f t="shared" si="2"/>
        <v>430.68</v>
      </c>
      <c r="E22" s="3">
        <f t="shared" si="3"/>
        <v>818.76</v>
      </c>
      <c r="F22" s="3">
        <f t="shared" si="0"/>
        <v>24186.170399999999</v>
      </c>
      <c r="G22" s="3">
        <f t="shared" si="4"/>
        <v>29023.404479999997</v>
      </c>
    </row>
    <row r="23" spans="1:7" x14ac:dyDescent="0.25">
      <c r="A23">
        <v>13</v>
      </c>
      <c r="B23">
        <v>0.46</v>
      </c>
      <c r="C23">
        <f t="shared" si="1"/>
        <v>405.72</v>
      </c>
      <c r="D23">
        <f t="shared" si="2"/>
        <v>466.57</v>
      </c>
      <c r="E23" s="3">
        <f t="shared" si="3"/>
        <v>872.29</v>
      </c>
      <c r="F23" s="3">
        <f t="shared" si="0"/>
        <v>25767.446599999999</v>
      </c>
      <c r="G23" s="3">
        <f t="shared" si="4"/>
        <v>30920.935919999996</v>
      </c>
    </row>
    <row r="24" spans="1:7" x14ac:dyDescent="0.25">
      <c r="A24">
        <v>14</v>
      </c>
      <c r="B24">
        <v>0.48</v>
      </c>
      <c r="C24">
        <f t="shared" si="1"/>
        <v>423.35999999999996</v>
      </c>
      <c r="D24">
        <f t="shared" si="2"/>
        <v>502.46000000000004</v>
      </c>
      <c r="E24" s="3">
        <f t="shared" si="3"/>
        <v>925.81999999999994</v>
      </c>
      <c r="F24" s="3">
        <f t="shared" si="0"/>
        <v>27348.722799999996</v>
      </c>
      <c r="G24" s="3">
        <f t="shared" si="4"/>
        <v>32818.467359999995</v>
      </c>
    </row>
    <row r="25" spans="1:7" x14ac:dyDescent="0.25">
      <c r="A25">
        <v>15</v>
      </c>
      <c r="B25">
        <v>0.5</v>
      </c>
      <c r="C25">
        <f t="shared" si="1"/>
        <v>441</v>
      </c>
      <c r="D25">
        <f t="shared" si="2"/>
        <v>538.35</v>
      </c>
      <c r="E25" s="3">
        <f t="shared" si="3"/>
        <v>979.35</v>
      </c>
      <c r="F25" s="3">
        <f t="shared" si="0"/>
        <v>28929.999</v>
      </c>
      <c r="G25" s="3">
        <f t="shared" si="4"/>
        <v>34715.998800000001</v>
      </c>
    </row>
    <row r="26" spans="1:7" x14ac:dyDescent="0.25">
      <c r="A26">
        <v>16</v>
      </c>
      <c r="B26">
        <v>0.52</v>
      </c>
      <c r="C26">
        <f t="shared" si="1"/>
        <v>458.64000000000004</v>
      </c>
      <c r="D26">
        <f t="shared" si="2"/>
        <v>574.24</v>
      </c>
      <c r="E26" s="3">
        <f t="shared" si="3"/>
        <v>1032.8800000000001</v>
      </c>
      <c r="F26" s="3">
        <f t="shared" si="0"/>
        <v>30511.275200000004</v>
      </c>
      <c r="G26" s="3">
        <f t="shared" si="4"/>
        <v>36613.53024</v>
      </c>
    </row>
    <row r="27" spans="1:7" x14ac:dyDescent="0.25">
      <c r="A27">
        <v>17</v>
      </c>
      <c r="B27">
        <v>0.54</v>
      </c>
      <c r="C27">
        <f t="shared" si="1"/>
        <v>476.28000000000003</v>
      </c>
      <c r="D27">
        <f t="shared" si="2"/>
        <v>610.13</v>
      </c>
      <c r="E27" s="3">
        <f t="shared" si="3"/>
        <v>1086.4100000000001</v>
      </c>
      <c r="F27" s="3">
        <f t="shared" si="0"/>
        <v>32092.5514</v>
      </c>
      <c r="G27" s="3">
        <f t="shared" si="4"/>
        <v>38511.061679999999</v>
      </c>
    </row>
    <row r="28" spans="1:7" x14ac:dyDescent="0.25">
      <c r="A28">
        <v>18</v>
      </c>
      <c r="B28">
        <v>0.56000000000000005</v>
      </c>
      <c r="C28">
        <f t="shared" si="1"/>
        <v>493.92000000000007</v>
      </c>
      <c r="D28">
        <f t="shared" si="2"/>
        <v>646.02</v>
      </c>
      <c r="E28" s="3">
        <f t="shared" si="3"/>
        <v>1139.94</v>
      </c>
      <c r="F28" s="3">
        <f t="shared" si="0"/>
        <v>33673.827600000004</v>
      </c>
      <c r="G28" s="3">
        <f t="shared" si="4"/>
        <v>40408.593120000005</v>
      </c>
    </row>
    <row r="29" spans="1:7" x14ac:dyDescent="0.25">
      <c r="A29">
        <v>19</v>
      </c>
      <c r="B29">
        <v>0.57999999999999996</v>
      </c>
      <c r="C29">
        <f t="shared" si="1"/>
        <v>511.55999999999995</v>
      </c>
      <c r="D29">
        <f t="shared" si="2"/>
        <v>681.91</v>
      </c>
      <c r="E29" s="3">
        <f t="shared" si="3"/>
        <v>1193.4699999999998</v>
      </c>
      <c r="F29" s="3">
        <f t="shared" si="0"/>
        <v>35255.10379999999</v>
      </c>
      <c r="G29" s="3">
        <f t="shared" si="4"/>
        <v>42306.124559999989</v>
      </c>
    </row>
    <row r="30" spans="1:7" x14ac:dyDescent="0.25">
      <c r="A30">
        <v>20</v>
      </c>
      <c r="B30">
        <v>0.6</v>
      </c>
      <c r="C30">
        <f t="shared" si="1"/>
        <v>529.19999999999993</v>
      </c>
      <c r="D30">
        <f t="shared" si="2"/>
        <v>717.8</v>
      </c>
      <c r="E30" s="3">
        <f t="shared" si="3"/>
        <v>1247</v>
      </c>
      <c r="F30" s="3">
        <f t="shared" si="0"/>
        <v>36836.379999999997</v>
      </c>
      <c r="G30" s="3">
        <f t="shared" si="4"/>
        <v>44203.655999999995</v>
      </c>
    </row>
    <row r="31" spans="1:7" x14ac:dyDescent="0.25">
      <c r="A31">
        <v>21</v>
      </c>
      <c r="B31">
        <v>0.62</v>
      </c>
      <c r="C31">
        <f t="shared" si="1"/>
        <v>546.84</v>
      </c>
      <c r="D31">
        <f t="shared" si="2"/>
        <v>753.69</v>
      </c>
      <c r="E31" s="3">
        <f t="shared" si="3"/>
        <v>1300.5300000000002</v>
      </c>
      <c r="F31" s="3">
        <f t="shared" si="0"/>
        <v>38417.656200000005</v>
      </c>
      <c r="G31" s="3">
        <f t="shared" si="4"/>
        <v>46101.187440000002</v>
      </c>
    </row>
    <row r="32" spans="1:7" x14ac:dyDescent="0.25">
      <c r="A32">
        <v>22</v>
      </c>
      <c r="B32">
        <v>0.64</v>
      </c>
      <c r="C32">
        <f t="shared" si="1"/>
        <v>564.48</v>
      </c>
      <c r="D32">
        <f t="shared" si="2"/>
        <v>789.58</v>
      </c>
      <c r="E32" s="3">
        <f t="shared" si="3"/>
        <v>1354.06</v>
      </c>
      <c r="F32" s="3">
        <f t="shared" si="0"/>
        <v>39998.932399999998</v>
      </c>
      <c r="G32" s="3">
        <f t="shared" si="4"/>
        <v>47998.718879999993</v>
      </c>
    </row>
    <row r="33" spans="1:7" x14ac:dyDescent="0.25">
      <c r="A33">
        <v>23</v>
      </c>
      <c r="B33">
        <v>0.66</v>
      </c>
      <c r="C33">
        <f t="shared" si="1"/>
        <v>582.12</v>
      </c>
      <c r="D33">
        <f t="shared" si="2"/>
        <v>825.47</v>
      </c>
      <c r="E33" s="3">
        <f t="shared" si="3"/>
        <v>1407.5900000000001</v>
      </c>
      <c r="F33" s="3">
        <f t="shared" si="0"/>
        <v>41580.208600000005</v>
      </c>
      <c r="G33" s="3">
        <f t="shared" si="4"/>
        <v>49896.250320000006</v>
      </c>
    </row>
    <row r="34" spans="1:7" x14ac:dyDescent="0.25">
      <c r="A34">
        <v>24</v>
      </c>
      <c r="B34">
        <v>0.68</v>
      </c>
      <c r="C34">
        <f t="shared" si="1"/>
        <v>599.76</v>
      </c>
      <c r="D34">
        <f t="shared" si="2"/>
        <v>861.36</v>
      </c>
      <c r="E34" s="3">
        <f t="shared" si="3"/>
        <v>1461.12</v>
      </c>
      <c r="F34" s="3">
        <f t="shared" si="0"/>
        <v>43161.484799999998</v>
      </c>
      <c r="G34" s="3">
        <f t="shared" si="4"/>
        <v>51793.781759999998</v>
      </c>
    </row>
    <row r="35" spans="1:7" x14ac:dyDescent="0.25">
      <c r="A35">
        <v>25</v>
      </c>
      <c r="B35">
        <v>0.7</v>
      </c>
      <c r="C35">
        <f t="shared" si="1"/>
        <v>617.4</v>
      </c>
      <c r="D35">
        <f t="shared" si="2"/>
        <v>897.25</v>
      </c>
      <c r="E35" s="3">
        <f t="shared" si="3"/>
        <v>1514.65</v>
      </c>
      <c r="F35" s="3">
        <f t="shared" si="0"/>
        <v>44742.760999999999</v>
      </c>
      <c r="G35" s="3">
        <f t="shared" si="4"/>
        <v>53691.313199999997</v>
      </c>
    </row>
    <row r="36" spans="1:7" x14ac:dyDescent="0.25">
      <c r="A36">
        <v>26</v>
      </c>
      <c r="B36">
        <v>0.72</v>
      </c>
      <c r="C36">
        <f t="shared" si="1"/>
        <v>635.04</v>
      </c>
      <c r="D36">
        <f t="shared" si="2"/>
        <v>933.14</v>
      </c>
      <c r="E36" s="3">
        <f t="shared" si="3"/>
        <v>1568.1799999999998</v>
      </c>
      <c r="F36" s="3">
        <f t="shared" si="0"/>
        <v>46324.037199999992</v>
      </c>
      <c r="G36" s="3">
        <f t="shared" si="4"/>
        <v>55588.844639999988</v>
      </c>
    </row>
    <row r="37" spans="1:7" x14ac:dyDescent="0.25">
      <c r="A37">
        <v>27</v>
      </c>
      <c r="B37">
        <v>0.74</v>
      </c>
      <c r="C37">
        <f t="shared" si="1"/>
        <v>652.67999999999995</v>
      </c>
      <c r="D37">
        <f t="shared" si="2"/>
        <v>969.03</v>
      </c>
      <c r="E37" s="3">
        <f t="shared" si="3"/>
        <v>1621.71</v>
      </c>
      <c r="F37" s="3">
        <f t="shared" si="0"/>
        <v>47905.313399999999</v>
      </c>
      <c r="G37" s="3">
        <f t="shared" si="4"/>
        <v>57486.376079999995</v>
      </c>
    </row>
    <row r="38" spans="1:7" x14ac:dyDescent="0.25">
      <c r="A38">
        <v>28</v>
      </c>
      <c r="B38">
        <v>0.76</v>
      </c>
      <c r="C38">
        <f t="shared" si="1"/>
        <v>670.32</v>
      </c>
      <c r="D38">
        <f t="shared" si="2"/>
        <v>1004.9200000000001</v>
      </c>
      <c r="E38" s="3">
        <f t="shared" si="3"/>
        <v>1675.2400000000002</v>
      </c>
      <c r="F38" s="3">
        <f t="shared" si="0"/>
        <v>49486.589600000007</v>
      </c>
      <c r="G38" s="3">
        <f t="shared" si="4"/>
        <v>59383.907520000008</v>
      </c>
    </row>
    <row r="39" spans="1:7" x14ac:dyDescent="0.25">
      <c r="A39">
        <v>29</v>
      </c>
      <c r="B39">
        <v>0.78</v>
      </c>
      <c r="C39">
        <f t="shared" si="1"/>
        <v>687.96</v>
      </c>
      <c r="D39">
        <f t="shared" si="2"/>
        <v>1040.81</v>
      </c>
      <c r="E39" s="3">
        <f t="shared" si="3"/>
        <v>1728.77</v>
      </c>
      <c r="F39" s="3">
        <f t="shared" si="0"/>
        <v>51067.8658</v>
      </c>
      <c r="G39" s="3">
        <f t="shared" si="4"/>
        <v>61281.438959999999</v>
      </c>
    </row>
    <row r="40" spans="1:7" x14ac:dyDescent="0.25">
      <c r="A40">
        <v>30</v>
      </c>
      <c r="B40">
        <v>0.8</v>
      </c>
      <c r="C40">
        <f t="shared" si="1"/>
        <v>705.6</v>
      </c>
      <c r="D40">
        <f t="shared" si="2"/>
        <v>1076.7</v>
      </c>
      <c r="E40" s="3">
        <f t="shared" si="3"/>
        <v>1782.3000000000002</v>
      </c>
      <c r="F40" s="3">
        <f t="shared" si="0"/>
        <v>52649.142000000007</v>
      </c>
      <c r="G40" s="3">
        <f t="shared" si="4"/>
        <v>63178.970400000006</v>
      </c>
    </row>
    <row r="41" spans="1:7" x14ac:dyDescent="0.25">
      <c r="A41">
        <v>31</v>
      </c>
      <c r="B41">
        <v>0.82</v>
      </c>
      <c r="C41">
        <f t="shared" si="1"/>
        <v>723.24</v>
      </c>
      <c r="D41">
        <f t="shared" si="2"/>
        <v>1112.5899999999999</v>
      </c>
      <c r="E41" s="3">
        <f t="shared" si="3"/>
        <v>1835.83</v>
      </c>
      <c r="F41" s="3">
        <f t="shared" si="0"/>
        <v>54230.418199999993</v>
      </c>
      <c r="G41" s="3">
        <f t="shared" si="4"/>
        <v>65076.50183999999</v>
      </c>
    </row>
    <row r="42" spans="1:7" x14ac:dyDescent="0.25">
      <c r="A42">
        <v>32</v>
      </c>
      <c r="B42">
        <v>0.84</v>
      </c>
      <c r="C42">
        <f t="shared" si="1"/>
        <v>740.88</v>
      </c>
      <c r="D42">
        <f t="shared" si="2"/>
        <v>1148.48</v>
      </c>
      <c r="E42" s="3">
        <f t="shared" si="3"/>
        <v>1889.3600000000001</v>
      </c>
      <c r="F42" s="3">
        <f t="shared" ref="F42:F75" si="5">E42*29.54</f>
        <v>55811.6944</v>
      </c>
      <c r="G42" s="3">
        <f t="shared" si="4"/>
        <v>66974.033280000003</v>
      </c>
    </row>
    <row r="43" spans="1:7" x14ac:dyDescent="0.25">
      <c r="A43">
        <v>33</v>
      </c>
      <c r="B43">
        <v>0.86</v>
      </c>
      <c r="C43">
        <f t="shared" si="1"/>
        <v>758.52</v>
      </c>
      <c r="D43">
        <f t="shared" si="2"/>
        <v>1184.3700000000001</v>
      </c>
      <c r="E43" s="3">
        <f t="shared" si="3"/>
        <v>1942.89</v>
      </c>
      <c r="F43" s="3">
        <f t="shared" si="5"/>
        <v>57392.970600000001</v>
      </c>
      <c r="G43" s="3">
        <f t="shared" si="4"/>
        <v>68871.564719999995</v>
      </c>
    </row>
    <row r="44" spans="1:7" x14ac:dyDescent="0.25">
      <c r="A44">
        <v>34</v>
      </c>
      <c r="B44">
        <v>0.88</v>
      </c>
      <c r="C44">
        <f t="shared" si="1"/>
        <v>776.16</v>
      </c>
      <c r="D44">
        <f t="shared" si="2"/>
        <v>1220.26</v>
      </c>
      <c r="E44" s="3">
        <f t="shared" si="3"/>
        <v>1996.42</v>
      </c>
      <c r="F44" s="3">
        <f t="shared" si="5"/>
        <v>58974.246800000001</v>
      </c>
      <c r="G44" s="3">
        <f t="shared" si="4"/>
        <v>70769.096160000001</v>
      </c>
    </row>
    <row r="45" spans="1:7" x14ac:dyDescent="0.25">
      <c r="A45">
        <v>35</v>
      </c>
      <c r="B45">
        <v>0.9</v>
      </c>
      <c r="C45">
        <f t="shared" si="1"/>
        <v>793.80000000000007</v>
      </c>
      <c r="D45">
        <f t="shared" si="2"/>
        <v>1256.1500000000001</v>
      </c>
      <c r="E45" s="3">
        <f t="shared" si="3"/>
        <v>2049.9500000000003</v>
      </c>
      <c r="F45" s="3">
        <f t="shared" si="5"/>
        <v>60555.523000000008</v>
      </c>
      <c r="G45" s="3">
        <f t="shared" si="4"/>
        <v>72666.627600000007</v>
      </c>
    </row>
    <row r="46" spans="1:7" x14ac:dyDescent="0.25">
      <c r="A46">
        <v>36</v>
      </c>
      <c r="B46">
        <v>0.92</v>
      </c>
      <c r="C46">
        <f t="shared" si="1"/>
        <v>811.44</v>
      </c>
      <c r="D46">
        <f t="shared" si="2"/>
        <v>1292.04</v>
      </c>
      <c r="E46" s="3">
        <f t="shared" si="3"/>
        <v>2103.48</v>
      </c>
      <c r="F46" s="3">
        <f t="shared" si="5"/>
        <v>62136.799200000001</v>
      </c>
      <c r="G46" s="3">
        <f t="shared" si="4"/>
        <v>74564.159039999999</v>
      </c>
    </row>
    <row r="47" spans="1:7" x14ac:dyDescent="0.25">
      <c r="A47">
        <v>37</v>
      </c>
      <c r="B47">
        <v>0.94</v>
      </c>
      <c r="C47">
        <f t="shared" si="1"/>
        <v>829.07999999999993</v>
      </c>
      <c r="D47">
        <f t="shared" si="2"/>
        <v>1327.93</v>
      </c>
      <c r="E47" s="3">
        <f t="shared" si="3"/>
        <v>2157.0100000000002</v>
      </c>
      <c r="F47" s="3">
        <f t="shared" si="5"/>
        <v>63718.075400000002</v>
      </c>
      <c r="G47" s="3">
        <f t="shared" si="4"/>
        <v>76461.690480000005</v>
      </c>
    </row>
    <row r="48" spans="1:7" x14ac:dyDescent="0.25">
      <c r="A48">
        <v>38</v>
      </c>
      <c r="B48">
        <v>0.96</v>
      </c>
      <c r="C48">
        <f t="shared" si="1"/>
        <v>846.71999999999991</v>
      </c>
      <c r="D48">
        <f t="shared" si="2"/>
        <v>1363.82</v>
      </c>
      <c r="E48" s="3">
        <f t="shared" si="3"/>
        <v>2210.54</v>
      </c>
      <c r="F48" s="3">
        <f t="shared" si="5"/>
        <v>65299.351599999995</v>
      </c>
      <c r="G48" s="3">
        <f t="shared" si="4"/>
        <v>78359.221919999996</v>
      </c>
    </row>
    <row r="49" spans="1:7" x14ac:dyDescent="0.25">
      <c r="A49">
        <v>39</v>
      </c>
      <c r="B49">
        <v>0.98</v>
      </c>
      <c r="C49">
        <f t="shared" si="1"/>
        <v>864.36</v>
      </c>
      <c r="D49">
        <f t="shared" si="2"/>
        <v>1399.71</v>
      </c>
      <c r="E49" s="3">
        <f t="shared" si="3"/>
        <v>2264.0700000000002</v>
      </c>
      <c r="F49" s="3">
        <f t="shared" si="5"/>
        <v>66880.627800000002</v>
      </c>
      <c r="G49" s="3">
        <f t="shared" si="4"/>
        <v>80256.753360000002</v>
      </c>
    </row>
    <row r="50" spans="1:7" x14ac:dyDescent="0.25">
      <c r="A50">
        <v>40</v>
      </c>
      <c r="B50">
        <v>1</v>
      </c>
      <c r="C50">
        <f t="shared" si="1"/>
        <v>882</v>
      </c>
      <c r="D50">
        <f t="shared" si="2"/>
        <v>1435.6</v>
      </c>
      <c r="E50" s="3">
        <f t="shared" si="3"/>
        <v>2317.6</v>
      </c>
      <c r="F50" s="3">
        <f t="shared" si="5"/>
        <v>68461.903999999995</v>
      </c>
      <c r="G50" s="3">
        <f t="shared" si="4"/>
        <v>82154.284799999994</v>
      </c>
    </row>
    <row r="51" spans="1:7" x14ac:dyDescent="0.25">
      <c r="A51">
        <v>41</v>
      </c>
      <c r="B51">
        <v>1</v>
      </c>
      <c r="C51">
        <f t="shared" si="1"/>
        <v>882</v>
      </c>
      <c r="D51">
        <f t="shared" si="2"/>
        <v>1471.49</v>
      </c>
      <c r="E51" s="3">
        <f t="shared" si="3"/>
        <v>2353.4899999999998</v>
      </c>
      <c r="F51" s="3">
        <f t="shared" si="5"/>
        <v>69522.094599999997</v>
      </c>
      <c r="G51" s="3">
        <f t="shared" si="4"/>
        <v>83426.513519999993</v>
      </c>
    </row>
    <row r="52" spans="1:7" x14ac:dyDescent="0.25">
      <c r="A52">
        <v>42</v>
      </c>
      <c r="B52">
        <v>1</v>
      </c>
      <c r="C52">
        <f t="shared" si="1"/>
        <v>882</v>
      </c>
      <c r="D52">
        <f t="shared" si="2"/>
        <v>1507.38</v>
      </c>
      <c r="E52" s="3">
        <f t="shared" si="3"/>
        <v>2389.38</v>
      </c>
      <c r="F52" s="3">
        <f t="shared" si="5"/>
        <v>70582.285199999998</v>
      </c>
      <c r="G52" s="3">
        <f t="shared" si="4"/>
        <v>84698.742239999992</v>
      </c>
    </row>
    <row r="53" spans="1:7" x14ac:dyDescent="0.25">
      <c r="A53">
        <v>43</v>
      </c>
      <c r="B53">
        <v>1</v>
      </c>
      <c r="C53">
        <f t="shared" si="1"/>
        <v>882</v>
      </c>
      <c r="D53">
        <f t="shared" si="2"/>
        <v>1543.27</v>
      </c>
      <c r="E53" s="3">
        <f t="shared" si="3"/>
        <v>2425.27</v>
      </c>
      <c r="F53" s="3">
        <f t="shared" si="5"/>
        <v>71642.4758</v>
      </c>
      <c r="G53" s="3">
        <f t="shared" si="4"/>
        <v>85970.970959999991</v>
      </c>
    </row>
    <row r="54" spans="1:7" x14ac:dyDescent="0.25">
      <c r="A54">
        <v>44</v>
      </c>
      <c r="B54">
        <v>1</v>
      </c>
      <c r="C54">
        <f t="shared" si="1"/>
        <v>882</v>
      </c>
      <c r="D54">
        <f t="shared" si="2"/>
        <v>1579.16</v>
      </c>
      <c r="E54" s="3">
        <f t="shared" si="3"/>
        <v>2461.16</v>
      </c>
      <c r="F54" s="3">
        <f t="shared" si="5"/>
        <v>72702.666399999987</v>
      </c>
      <c r="G54" s="3">
        <f t="shared" si="4"/>
        <v>87243.199679999976</v>
      </c>
    </row>
    <row r="55" spans="1:7" x14ac:dyDescent="0.25">
      <c r="A55">
        <v>45</v>
      </c>
      <c r="B55">
        <v>1</v>
      </c>
      <c r="C55">
        <f t="shared" si="1"/>
        <v>882</v>
      </c>
      <c r="D55">
        <f t="shared" si="2"/>
        <v>1615.05</v>
      </c>
      <c r="E55" s="3">
        <f t="shared" si="3"/>
        <v>2497.0500000000002</v>
      </c>
      <c r="F55" s="3">
        <f t="shared" si="5"/>
        <v>73762.857000000004</v>
      </c>
      <c r="G55" s="3">
        <f t="shared" si="4"/>
        <v>88515.428400000004</v>
      </c>
    </row>
    <row r="56" spans="1:7" x14ac:dyDescent="0.25">
      <c r="A56">
        <v>46</v>
      </c>
      <c r="B56">
        <v>1</v>
      </c>
      <c r="C56">
        <f t="shared" si="1"/>
        <v>882</v>
      </c>
      <c r="D56">
        <f t="shared" si="2"/>
        <v>1650.94</v>
      </c>
      <c r="E56" s="3">
        <f t="shared" si="3"/>
        <v>2532.94</v>
      </c>
      <c r="F56" s="3">
        <f t="shared" si="5"/>
        <v>74823.047600000005</v>
      </c>
      <c r="G56" s="3">
        <f t="shared" si="4"/>
        <v>89787.657120000003</v>
      </c>
    </row>
    <row r="57" spans="1:7" x14ac:dyDescent="0.25">
      <c r="A57">
        <v>47</v>
      </c>
      <c r="B57">
        <v>1</v>
      </c>
      <c r="C57">
        <f t="shared" si="1"/>
        <v>882</v>
      </c>
      <c r="D57">
        <f t="shared" si="2"/>
        <v>1686.83</v>
      </c>
      <c r="E57" s="3">
        <f t="shared" si="3"/>
        <v>2568.83</v>
      </c>
      <c r="F57" s="3">
        <f t="shared" si="5"/>
        <v>75883.238199999993</v>
      </c>
      <c r="G57" s="3">
        <f t="shared" si="4"/>
        <v>91059.885839999988</v>
      </c>
    </row>
    <row r="58" spans="1:7" x14ac:dyDescent="0.25">
      <c r="A58">
        <v>48</v>
      </c>
      <c r="B58">
        <v>1</v>
      </c>
      <c r="C58">
        <f t="shared" si="1"/>
        <v>882</v>
      </c>
      <c r="D58">
        <f t="shared" si="2"/>
        <v>1722.72</v>
      </c>
      <c r="E58" s="3">
        <f t="shared" si="3"/>
        <v>2604.7200000000003</v>
      </c>
      <c r="F58" s="3">
        <f t="shared" si="5"/>
        <v>76943.428800000009</v>
      </c>
      <c r="G58" s="3">
        <f t="shared" si="4"/>
        <v>92332.114560000002</v>
      </c>
    </row>
    <row r="59" spans="1:7" x14ac:dyDescent="0.25">
      <c r="A59">
        <v>49</v>
      </c>
      <c r="B59">
        <v>1</v>
      </c>
      <c r="C59">
        <f t="shared" si="1"/>
        <v>882</v>
      </c>
      <c r="D59">
        <f t="shared" si="2"/>
        <v>1758.6100000000001</v>
      </c>
      <c r="E59" s="3">
        <f t="shared" si="3"/>
        <v>2640.61</v>
      </c>
      <c r="F59" s="3">
        <f t="shared" si="5"/>
        <v>78003.619399999996</v>
      </c>
      <c r="G59" s="3">
        <f t="shared" si="4"/>
        <v>93604.343279999986</v>
      </c>
    </row>
    <row r="60" spans="1:7" x14ac:dyDescent="0.25">
      <c r="A60">
        <v>50</v>
      </c>
      <c r="B60">
        <v>1</v>
      </c>
      <c r="C60">
        <f t="shared" si="1"/>
        <v>882</v>
      </c>
      <c r="D60">
        <f t="shared" si="2"/>
        <v>1794.5</v>
      </c>
      <c r="E60" s="3">
        <f t="shared" si="3"/>
        <v>2676.5</v>
      </c>
      <c r="F60" s="3">
        <f t="shared" si="5"/>
        <v>79063.81</v>
      </c>
      <c r="G60" s="3">
        <f t="shared" si="4"/>
        <v>94876.572</v>
      </c>
    </row>
    <row r="61" spans="1:7" x14ac:dyDescent="0.25">
      <c r="A61">
        <v>51</v>
      </c>
      <c r="B61">
        <v>1</v>
      </c>
      <c r="C61">
        <f t="shared" si="1"/>
        <v>882</v>
      </c>
      <c r="D61">
        <f t="shared" si="2"/>
        <v>1830.39</v>
      </c>
      <c r="E61" s="3">
        <f t="shared" si="3"/>
        <v>2712.3900000000003</v>
      </c>
      <c r="F61" s="3">
        <f t="shared" si="5"/>
        <v>80124.000600000014</v>
      </c>
      <c r="G61" s="3">
        <f t="shared" si="4"/>
        <v>96148.800720000014</v>
      </c>
    </row>
    <row r="62" spans="1:7" x14ac:dyDescent="0.25">
      <c r="A62">
        <v>53</v>
      </c>
      <c r="B62">
        <v>1</v>
      </c>
      <c r="C62">
        <f t="shared" si="1"/>
        <v>882</v>
      </c>
      <c r="D62">
        <f t="shared" si="2"/>
        <v>1902.17</v>
      </c>
      <c r="E62" s="3">
        <f t="shared" si="3"/>
        <v>2784.17</v>
      </c>
      <c r="F62" s="3">
        <f t="shared" si="5"/>
        <v>82244.381800000003</v>
      </c>
      <c r="G62" s="3">
        <f t="shared" si="4"/>
        <v>98693.258159999998</v>
      </c>
    </row>
    <row r="63" spans="1:7" x14ac:dyDescent="0.25">
      <c r="A63">
        <v>55</v>
      </c>
      <c r="B63">
        <v>1</v>
      </c>
      <c r="C63">
        <f t="shared" si="1"/>
        <v>882</v>
      </c>
      <c r="D63">
        <f t="shared" si="2"/>
        <v>1973.95</v>
      </c>
      <c r="E63" s="3">
        <f t="shared" si="3"/>
        <v>2855.95</v>
      </c>
      <c r="F63" s="3">
        <f t="shared" si="5"/>
        <v>84364.762999999992</v>
      </c>
      <c r="G63" s="3">
        <f t="shared" si="4"/>
        <v>101237.71559999998</v>
      </c>
    </row>
    <row r="64" spans="1:7" x14ac:dyDescent="0.25">
      <c r="A64">
        <v>59</v>
      </c>
      <c r="B64">
        <v>1</v>
      </c>
      <c r="C64">
        <f t="shared" si="1"/>
        <v>882</v>
      </c>
      <c r="D64">
        <f t="shared" si="2"/>
        <v>2117.5100000000002</v>
      </c>
      <c r="E64" s="3">
        <f t="shared" si="3"/>
        <v>2999.51</v>
      </c>
      <c r="F64" s="3">
        <f t="shared" si="5"/>
        <v>88605.525399999999</v>
      </c>
      <c r="G64" s="3">
        <f t="shared" si="4"/>
        <v>106326.63047999999</v>
      </c>
    </row>
    <row r="65" spans="1:7" x14ac:dyDescent="0.25">
      <c r="A65">
        <v>60</v>
      </c>
      <c r="B65">
        <v>1</v>
      </c>
      <c r="C65">
        <f t="shared" si="1"/>
        <v>882</v>
      </c>
      <c r="D65">
        <f t="shared" si="2"/>
        <v>2153.4</v>
      </c>
      <c r="E65" s="3">
        <f t="shared" si="3"/>
        <v>3035.4</v>
      </c>
      <c r="F65" s="3">
        <f t="shared" si="5"/>
        <v>89665.716</v>
      </c>
      <c r="G65" s="3">
        <f t="shared" si="4"/>
        <v>107598.85919999999</v>
      </c>
    </row>
    <row r="66" spans="1:7" x14ac:dyDescent="0.25">
      <c r="A66">
        <v>62</v>
      </c>
      <c r="B66">
        <v>1</v>
      </c>
      <c r="C66">
        <f t="shared" si="1"/>
        <v>882</v>
      </c>
      <c r="D66">
        <f t="shared" si="2"/>
        <v>2225.1799999999998</v>
      </c>
      <c r="E66" s="3">
        <f t="shared" si="3"/>
        <v>3107.18</v>
      </c>
      <c r="F66" s="3">
        <f t="shared" si="5"/>
        <v>91786.097199999989</v>
      </c>
      <c r="G66" s="3">
        <f t="shared" si="4"/>
        <v>110143.31663999999</v>
      </c>
    </row>
    <row r="67" spans="1:7" x14ac:dyDescent="0.25">
      <c r="A67">
        <v>65</v>
      </c>
      <c r="B67">
        <v>1</v>
      </c>
      <c r="C67">
        <f t="shared" si="1"/>
        <v>882</v>
      </c>
      <c r="D67">
        <f t="shared" si="2"/>
        <v>2332.85</v>
      </c>
      <c r="E67" s="3">
        <f t="shared" si="3"/>
        <v>3214.85</v>
      </c>
      <c r="F67" s="3">
        <f t="shared" si="5"/>
        <v>94966.668999999994</v>
      </c>
      <c r="G67" s="3">
        <f t="shared" si="4"/>
        <v>113960.00279999999</v>
      </c>
    </row>
    <row r="68" spans="1:7" x14ac:dyDescent="0.25">
      <c r="A68">
        <v>68</v>
      </c>
      <c r="B68">
        <v>1</v>
      </c>
      <c r="C68">
        <f t="shared" si="1"/>
        <v>882</v>
      </c>
      <c r="D68">
        <f t="shared" si="2"/>
        <v>2440.52</v>
      </c>
      <c r="E68" s="3">
        <f t="shared" si="3"/>
        <v>3322.52</v>
      </c>
      <c r="F68" s="3">
        <f t="shared" si="5"/>
        <v>98147.2408</v>
      </c>
      <c r="G68" s="3">
        <f t="shared" si="4"/>
        <v>117776.68896</v>
      </c>
    </row>
    <row r="69" spans="1:7" x14ac:dyDescent="0.25">
      <c r="A69">
        <v>69</v>
      </c>
      <c r="B69">
        <v>1</v>
      </c>
      <c r="C69">
        <f t="shared" si="1"/>
        <v>882</v>
      </c>
      <c r="D69">
        <f t="shared" si="2"/>
        <v>2476.41</v>
      </c>
      <c r="E69" s="3">
        <f t="shared" si="3"/>
        <v>3358.41</v>
      </c>
      <c r="F69" s="3">
        <f t="shared" si="5"/>
        <v>99207.431399999987</v>
      </c>
      <c r="G69" s="3">
        <f t="shared" si="4"/>
        <v>119048.91767999998</v>
      </c>
    </row>
    <row r="70" spans="1:7" x14ac:dyDescent="0.25">
      <c r="A70">
        <v>79</v>
      </c>
      <c r="B70">
        <v>1</v>
      </c>
      <c r="C70">
        <f t="shared" si="1"/>
        <v>882</v>
      </c>
      <c r="D70">
        <f t="shared" si="2"/>
        <v>2835.31</v>
      </c>
      <c r="E70" s="3">
        <f t="shared" si="3"/>
        <v>3717.31</v>
      </c>
      <c r="F70" s="3">
        <f t="shared" si="5"/>
        <v>109809.33739999999</v>
      </c>
      <c r="G70" s="3">
        <f t="shared" si="4"/>
        <v>131771.20487999998</v>
      </c>
    </row>
    <row r="71" spans="1:7" x14ac:dyDescent="0.25">
      <c r="A71">
        <v>82</v>
      </c>
      <c r="B71">
        <v>1</v>
      </c>
      <c r="C71">
        <f t="shared" si="1"/>
        <v>882</v>
      </c>
      <c r="D71">
        <f t="shared" si="2"/>
        <v>2942.98</v>
      </c>
      <c r="E71" s="3">
        <f t="shared" si="3"/>
        <v>3824.98</v>
      </c>
      <c r="F71" s="3">
        <f t="shared" si="5"/>
        <v>112989.90919999999</v>
      </c>
      <c r="G71" s="3">
        <f t="shared" si="4"/>
        <v>135587.89103999999</v>
      </c>
    </row>
    <row r="72" spans="1:7" x14ac:dyDescent="0.25">
      <c r="A72">
        <v>90</v>
      </c>
      <c r="B72">
        <v>1</v>
      </c>
      <c r="C72">
        <f t="shared" si="1"/>
        <v>882</v>
      </c>
      <c r="D72">
        <f t="shared" si="2"/>
        <v>3230.1</v>
      </c>
      <c r="E72" s="3">
        <f t="shared" si="3"/>
        <v>4112.1000000000004</v>
      </c>
      <c r="F72" s="3">
        <f t="shared" si="5"/>
        <v>121471.43400000001</v>
      </c>
      <c r="G72" s="3">
        <f t="shared" si="4"/>
        <v>145765.72080000001</v>
      </c>
    </row>
    <row r="73" spans="1:7" x14ac:dyDescent="0.25">
      <c r="A73">
        <v>99</v>
      </c>
      <c r="B73">
        <v>1</v>
      </c>
      <c r="C73">
        <f t="shared" si="1"/>
        <v>882</v>
      </c>
      <c r="D73">
        <f t="shared" si="2"/>
        <v>3553.11</v>
      </c>
      <c r="E73" s="3">
        <f t="shared" si="3"/>
        <v>4435.1100000000006</v>
      </c>
      <c r="F73" s="3">
        <f t="shared" si="5"/>
        <v>131013.14940000001</v>
      </c>
      <c r="G73" s="3">
        <f t="shared" si="4"/>
        <v>157215.77928000002</v>
      </c>
    </row>
    <row r="74" spans="1:7" x14ac:dyDescent="0.25">
      <c r="A74">
        <v>108</v>
      </c>
      <c r="B74">
        <v>1</v>
      </c>
      <c r="C74">
        <f t="shared" si="1"/>
        <v>882</v>
      </c>
      <c r="D74">
        <f t="shared" si="2"/>
        <v>3876.12</v>
      </c>
      <c r="E74" s="3">
        <f t="shared" si="3"/>
        <v>4758.12</v>
      </c>
      <c r="F74" s="3">
        <f t="shared" si="5"/>
        <v>140554.86479999998</v>
      </c>
      <c r="G74" s="3">
        <f t="shared" si="4"/>
        <v>168665.83775999997</v>
      </c>
    </row>
    <row r="75" spans="1:7" x14ac:dyDescent="0.25">
      <c r="A75">
        <v>112</v>
      </c>
      <c r="B75">
        <v>1</v>
      </c>
      <c r="C75">
        <f t="shared" si="1"/>
        <v>882</v>
      </c>
      <c r="D75">
        <f t="shared" si="2"/>
        <v>4019.6800000000003</v>
      </c>
      <c r="E75" s="3">
        <f t="shared" si="3"/>
        <v>4901.68</v>
      </c>
      <c r="F75" s="3">
        <f t="shared" si="5"/>
        <v>144795.62720000002</v>
      </c>
      <c r="G75" s="3">
        <f t="shared" ref="G75:G85" si="6">F75*1.2</f>
        <v>173754.75264000002</v>
      </c>
    </row>
    <row r="76" spans="1:7" x14ac:dyDescent="0.25">
      <c r="A76">
        <v>183</v>
      </c>
      <c r="B76">
        <v>1</v>
      </c>
      <c r="C76">
        <f t="shared" si="1"/>
        <v>882</v>
      </c>
      <c r="D76">
        <f t="shared" si="2"/>
        <v>6567.87</v>
      </c>
      <c r="E76" s="3">
        <f t="shared" si="3"/>
        <v>7449.87</v>
      </c>
      <c r="F76" s="3">
        <f t="shared" ref="F76:F85" si="7">E76*29.54</f>
        <v>220069.15979999999</v>
      </c>
      <c r="G76" s="3">
        <f t="shared" si="6"/>
        <v>264082.99176</v>
      </c>
    </row>
    <row r="77" spans="1:7" x14ac:dyDescent="0.25">
      <c r="A77">
        <v>210</v>
      </c>
      <c r="B77">
        <v>1</v>
      </c>
      <c r="C77">
        <f t="shared" si="1"/>
        <v>882</v>
      </c>
      <c r="D77">
        <f t="shared" si="2"/>
        <v>7536.9000000000005</v>
      </c>
      <c r="E77" s="3">
        <f t="shared" si="3"/>
        <v>8418.9000000000015</v>
      </c>
      <c r="F77" s="3">
        <f t="shared" si="7"/>
        <v>248694.30600000004</v>
      </c>
      <c r="G77" s="3">
        <f t="shared" si="6"/>
        <v>298433.16720000003</v>
      </c>
    </row>
    <row r="78" spans="1:7" x14ac:dyDescent="0.25">
      <c r="A78">
        <v>250</v>
      </c>
      <c r="B78">
        <v>1</v>
      </c>
      <c r="C78">
        <f t="shared" si="1"/>
        <v>882</v>
      </c>
      <c r="D78">
        <f t="shared" si="2"/>
        <v>8972.5</v>
      </c>
      <c r="E78" s="3">
        <f t="shared" si="3"/>
        <v>9854.5</v>
      </c>
      <c r="F78" s="3">
        <f t="shared" si="7"/>
        <v>291101.93</v>
      </c>
      <c r="G78" s="3">
        <f t="shared" si="6"/>
        <v>349322.31599999999</v>
      </c>
    </row>
    <row r="79" spans="1:7" x14ac:dyDescent="0.25">
      <c r="A79">
        <v>233</v>
      </c>
      <c r="B79">
        <v>1</v>
      </c>
      <c r="C79">
        <f t="shared" si="1"/>
        <v>882</v>
      </c>
      <c r="D79">
        <f t="shared" si="2"/>
        <v>8362.3700000000008</v>
      </c>
      <c r="E79" s="3">
        <f t="shared" si="3"/>
        <v>9244.3700000000008</v>
      </c>
      <c r="F79" s="3">
        <f t="shared" si="7"/>
        <v>273078.68979999999</v>
      </c>
      <c r="G79" s="3">
        <f t="shared" si="6"/>
        <v>327694.42775999999</v>
      </c>
    </row>
    <row r="80" spans="1:7" x14ac:dyDescent="0.25">
      <c r="A80">
        <v>297</v>
      </c>
      <c r="B80">
        <v>1</v>
      </c>
      <c r="C80">
        <f t="shared" si="1"/>
        <v>882</v>
      </c>
      <c r="D80">
        <f t="shared" si="2"/>
        <v>10659.33</v>
      </c>
      <c r="E80" s="3">
        <f t="shared" si="3"/>
        <v>11541.33</v>
      </c>
      <c r="F80" s="3">
        <f t="shared" si="7"/>
        <v>340930.88819999999</v>
      </c>
      <c r="G80" s="3">
        <f t="shared" si="6"/>
        <v>409117.06584</v>
      </c>
    </row>
    <row r="81" spans="1:7" x14ac:dyDescent="0.25">
      <c r="A81">
        <v>419</v>
      </c>
      <c r="B81">
        <v>1</v>
      </c>
      <c r="C81">
        <f t="shared" si="1"/>
        <v>882</v>
      </c>
      <c r="D81">
        <f t="shared" si="2"/>
        <v>15037.91</v>
      </c>
      <c r="E81" s="3">
        <f t="shared" si="3"/>
        <v>15919.91</v>
      </c>
      <c r="F81" s="3">
        <f t="shared" si="7"/>
        <v>470274.14139999996</v>
      </c>
      <c r="G81" s="3">
        <f t="shared" si="6"/>
        <v>564328.96967999998</v>
      </c>
    </row>
    <row r="82" spans="1:7" x14ac:dyDescent="0.25">
      <c r="A82">
        <v>440</v>
      </c>
      <c r="B82">
        <v>1</v>
      </c>
      <c r="C82">
        <f t="shared" si="1"/>
        <v>882</v>
      </c>
      <c r="D82">
        <f t="shared" si="2"/>
        <v>15791.6</v>
      </c>
      <c r="E82" s="3">
        <f t="shared" si="3"/>
        <v>16673.599999999999</v>
      </c>
      <c r="F82" s="3">
        <f t="shared" si="7"/>
        <v>492538.14399999997</v>
      </c>
      <c r="G82" s="3">
        <f t="shared" si="6"/>
        <v>591045.77279999992</v>
      </c>
    </row>
    <row r="83" spans="1:7" x14ac:dyDescent="0.25">
      <c r="F83" s="3">
        <f t="shared" si="7"/>
        <v>0</v>
      </c>
      <c r="G83" s="3">
        <f t="shared" si="6"/>
        <v>0</v>
      </c>
    </row>
    <row r="84" spans="1:7" x14ac:dyDescent="0.25">
      <c r="A84">
        <v>683</v>
      </c>
      <c r="B84">
        <v>1</v>
      </c>
      <c r="C84">
        <f t="shared" si="1"/>
        <v>882</v>
      </c>
      <c r="D84">
        <f t="shared" si="2"/>
        <v>24512.87</v>
      </c>
      <c r="E84" s="3">
        <f t="shared" si="3"/>
        <v>25394.87</v>
      </c>
      <c r="F84" s="3">
        <f t="shared" si="7"/>
        <v>750164.45979999995</v>
      </c>
      <c r="G84" s="3">
        <f t="shared" si="6"/>
        <v>900197.35175999987</v>
      </c>
    </row>
    <row r="85" spans="1:7" x14ac:dyDescent="0.25">
      <c r="A85">
        <v>760</v>
      </c>
      <c r="B85">
        <v>1</v>
      </c>
      <c r="C85">
        <f t="shared" si="1"/>
        <v>882</v>
      </c>
      <c r="D85">
        <f t="shared" si="2"/>
        <v>27276.400000000001</v>
      </c>
      <c r="E85" s="3">
        <f t="shared" si="3"/>
        <v>28158.400000000001</v>
      </c>
      <c r="F85" s="3">
        <f t="shared" si="7"/>
        <v>831799.13600000006</v>
      </c>
      <c r="G85" s="3">
        <f t="shared" si="6"/>
        <v>998158.9632</v>
      </c>
    </row>
    <row r="86" spans="1:7" x14ac:dyDescent="0.25">
      <c r="F86" s="3"/>
      <c r="G86" s="3"/>
    </row>
    <row r="87" spans="1:7" x14ac:dyDescent="0.25">
      <c r="F87" s="3"/>
      <c r="G87" s="3"/>
    </row>
    <row r="88" spans="1:7" x14ac:dyDescent="0.25">
      <c r="F88" s="3"/>
      <c r="G88" s="3"/>
    </row>
  </sheetData>
  <mergeCells count="11">
    <mergeCell ref="G8:G9"/>
    <mergeCell ref="A1:E1"/>
    <mergeCell ref="A4:A9"/>
    <mergeCell ref="B4:E7"/>
    <mergeCell ref="F4:F7"/>
    <mergeCell ref="B8:B9"/>
    <mergeCell ref="D8:D9"/>
    <mergeCell ref="E8:E9"/>
    <mergeCell ref="F8:F9"/>
    <mergeCell ref="G4:G5"/>
    <mergeCell ref="C8:C9"/>
  </mergeCells>
  <phoneticPr fontId="4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topLeftCell="A10" workbookViewId="0">
      <selection activeCell="F24" sqref="F24"/>
    </sheetView>
  </sheetViews>
  <sheetFormatPr defaultRowHeight="15" x14ac:dyDescent="0.25"/>
  <cols>
    <col min="1" max="1" width="4.42578125" customWidth="1"/>
    <col min="2" max="2" width="21.140625" customWidth="1"/>
    <col min="3" max="3" width="7.85546875" customWidth="1"/>
    <col min="4" max="4" width="22.140625" customWidth="1"/>
    <col min="5" max="5" width="24.5703125" customWidth="1"/>
    <col min="6" max="6" width="22.28515625" customWidth="1"/>
  </cols>
  <sheetData>
    <row r="1" spans="1:6" ht="15.75" thickBot="1" x14ac:dyDescent="0.3">
      <c r="A1" s="1"/>
      <c r="B1" s="1" t="s">
        <v>30</v>
      </c>
      <c r="C1" s="1"/>
      <c r="D1" s="1"/>
      <c r="E1" s="1"/>
      <c r="F1" s="1"/>
    </row>
    <row r="2" spans="1:6" ht="34.5" customHeight="1" thickBot="1" x14ac:dyDescent="0.3">
      <c r="A2" s="8" t="s">
        <v>2</v>
      </c>
      <c r="B2" s="7" t="s">
        <v>3</v>
      </c>
      <c r="C2" s="9" t="s">
        <v>29</v>
      </c>
      <c r="D2" s="9" t="s">
        <v>31</v>
      </c>
      <c r="E2" s="10" t="s">
        <v>32</v>
      </c>
      <c r="F2" s="10" t="s">
        <v>33</v>
      </c>
    </row>
    <row r="3" spans="1:6" ht="16.5" thickBot="1" x14ac:dyDescent="0.3">
      <c r="A3" s="2">
        <v>1</v>
      </c>
      <c r="B3" s="4" t="s">
        <v>4</v>
      </c>
      <c r="C3" s="5">
        <v>121</v>
      </c>
      <c r="D3" s="6">
        <f t="shared" ref="D3:D27" si="0">C3*8777</f>
        <v>1062017</v>
      </c>
      <c r="E3" s="5">
        <f>D3*90/100</f>
        <v>955815.3</v>
      </c>
      <c r="F3" s="6">
        <f>D3-E3</f>
        <v>106201.69999999995</v>
      </c>
    </row>
    <row r="4" spans="1:6" ht="16.5" thickBot="1" x14ac:dyDescent="0.3">
      <c r="A4" s="2">
        <v>2</v>
      </c>
      <c r="B4" s="4" t="s">
        <v>5</v>
      </c>
      <c r="C4" s="5">
        <v>102</v>
      </c>
      <c r="D4" s="6">
        <f t="shared" si="0"/>
        <v>895254</v>
      </c>
      <c r="E4" s="5">
        <f t="shared" ref="E4:E28" si="1">D4*90/100</f>
        <v>805728.6</v>
      </c>
      <c r="F4" s="6">
        <f t="shared" ref="F4:F29" si="2">D4-E4</f>
        <v>89525.400000000023</v>
      </c>
    </row>
    <row r="5" spans="1:6" ht="16.5" thickBot="1" x14ac:dyDescent="0.3">
      <c r="A5" s="2">
        <v>3</v>
      </c>
      <c r="B5" s="4" t="s">
        <v>6</v>
      </c>
      <c r="C5" s="5">
        <v>118</v>
      </c>
      <c r="D5" s="6">
        <f t="shared" si="0"/>
        <v>1035686</v>
      </c>
      <c r="E5" s="5">
        <f t="shared" si="1"/>
        <v>932117.4</v>
      </c>
      <c r="F5" s="6">
        <f t="shared" si="2"/>
        <v>103568.59999999998</v>
      </c>
    </row>
    <row r="6" spans="1:6" ht="16.5" thickBot="1" x14ac:dyDescent="0.3">
      <c r="A6" s="2">
        <v>4</v>
      </c>
      <c r="B6" s="4" t="s">
        <v>7</v>
      </c>
      <c r="C6" s="5">
        <v>162</v>
      </c>
      <c r="D6" s="6">
        <f t="shared" si="0"/>
        <v>1421874</v>
      </c>
      <c r="E6" s="5">
        <f t="shared" si="1"/>
        <v>1279686.6000000001</v>
      </c>
      <c r="F6" s="6">
        <f t="shared" si="2"/>
        <v>142187.39999999991</v>
      </c>
    </row>
    <row r="7" spans="1:6" ht="16.5" thickBot="1" x14ac:dyDescent="0.3">
      <c r="A7" s="2">
        <v>5</v>
      </c>
      <c r="B7" s="4" t="s">
        <v>8</v>
      </c>
      <c r="C7" s="5">
        <v>77</v>
      </c>
      <c r="D7" s="6">
        <f t="shared" si="0"/>
        <v>675829</v>
      </c>
      <c r="E7" s="5">
        <f t="shared" si="1"/>
        <v>608246.1</v>
      </c>
      <c r="F7" s="6">
        <f t="shared" si="2"/>
        <v>67582.900000000023</v>
      </c>
    </row>
    <row r="8" spans="1:6" ht="16.5" thickBot="1" x14ac:dyDescent="0.3">
      <c r="A8" s="2">
        <v>6</v>
      </c>
      <c r="B8" s="4" t="s">
        <v>9</v>
      </c>
      <c r="C8" s="5">
        <v>93</v>
      </c>
      <c r="D8" s="6">
        <f t="shared" si="0"/>
        <v>816261</v>
      </c>
      <c r="E8" s="5">
        <f t="shared" si="1"/>
        <v>734634.9</v>
      </c>
      <c r="F8" s="6">
        <f t="shared" si="2"/>
        <v>81626.099999999977</v>
      </c>
    </row>
    <row r="9" spans="1:6" ht="16.5" thickBot="1" x14ac:dyDescent="0.3">
      <c r="A9" s="2">
        <v>7</v>
      </c>
      <c r="B9" s="4" t="s">
        <v>10</v>
      </c>
      <c r="C9" s="5">
        <v>172</v>
      </c>
      <c r="D9" s="6">
        <f t="shared" si="0"/>
        <v>1509644</v>
      </c>
      <c r="E9" s="5">
        <f t="shared" si="1"/>
        <v>1358679.6</v>
      </c>
      <c r="F9" s="6">
        <f t="shared" si="2"/>
        <v>150964.39999999991</v>
      </c>
    </row>
    <row r="10" spans="1:6" ht="16.5" thickBot="1" x14ac:dyDescent="0.3">
      <c r="A10" s="2">
        <v>8</v>
      </c>
      <c r="B10" s="4" t="s">
        <v>11</v>
      </c>
      <c r="C10" s="5">
        <v>125</v>
      </c>
      <c r="D10" s="6">
        <f t="shared" si="0"/>
        <v>1097125</v>
      </c>
      <c r="E10" s="5">
        <f t="shared" si="1"/>
        <v>987412.5</v>
      </c>
      <c r="F10" s="6">
        <f t="shared" si="2"/>
        <v>109712.5</v>
      </c>
    </row>
    <row r="11" spans="1:6" ht="16.5" thickBot="1" x14ac:dyDescent="0.3">
      <c r="A11" s="2">
        <v>9</v>
      </c>
      <c r="B11" s="4" t="s">
        <v>12</v>
      </c>
      <c r="C11" s="5">
        <v>81</v>
      </c>
      <c r="D11" s="6">
        <f t="shared" si="0"/>
        <v>710937</v>
      </c>
      <c r="E11" s="5">
        <f t="shared" si="1"/>
        <v>639843.30000000005</v>
      </c>
      <c r="F11" s="6">
        <f t="shared" si="2"/>
        <v>71093.699999999953</v>
      </c>
    </row>
    <row r="12" spans="1:6" ht="16.5" thickBot="1" x14ac:dyDescent="0.3">
      <c r="A12" s="2">
        <v>10</v>
      </c>
      <c r="B12" s="4" t="s">
        <v>13</v>
      </c>
      <c r="C12" s="5">
        <v>175</v>
      </c>
      <c r="D12" s="6">
        <f t="shared" si="0"/>
        <v>1535975</v>
      </c>
      <c r="E12" s="5">
        <f t="shared" si="1"/>
        <v>1382377.5</v>
      </c>
      <c r="F12" s="6">
        <f t="shared" si="2"/>
        <v>153597.5</v>
      </c>
    </row>
    <row r="13" spans="1:6" ht="16.5" thickBot="1" x14ac:dyDescent="0.3">
      <c r="A13" s="2">
        <v>11</v>
      </c>
      <c r="B13" s="4" t="s">
        <v>14</v>
      </c>
      <c r="C13" s="5">
        <v>134</v>
      </c>
      <c r="D13" s="6">
        <f t="shared" si="0"/>
        <v>1176118</v>
      </c>
      <c r="E13" s="5">
        <f t="shared" si="1"/>
        <v>1058506.2</v>
      </c>
      <c r="F13" s="6">
        <f t="shared" si="2"/>
        <v>117611.80000000005</v>
      </c>
    </row>
    <row r="14" spans="1:6" ht="16.5" thickBot="1" x14ac:dyDescent="0.3">
      <c r="A14" s="2">
        <v>12</v>
      </c>
      <c r="B14" s="4" t="s">
        <v>15</v>
      </c>
      <c r="C14" s="5">
        <v>65</v>
      </c>
      <c r="D14" s="6">
        <f t="shared" si="0"/>
        <v>570505</v>
      </c>
      <c r="E14" s="5">
        <f t="shared" si="1"/>
        <v>513454.5</v>
      </c>
      <c r="F14" s="6">
        <f t="shared" si="2"/>
        <v>57050.5</v>
      </c>
    </row>
    <row r="15" spans="1:6" ht="16.5" thickBot="1" x14ac:dyDescent="0.3">
      <c r="A15" s="2">
        <v>13</v>
      </c>
      <c r="B15" s="4" t="s">
        <v>16</v>
      </c>
      <c r="C15" s="5">
        <v>220</v>
      </c>
      <c r="D15" s="6">
        <f t="shared" si="0"/>
        <v>1930940</v>
      </c>
      <c r="E15" s="5">
        <f t="shared" si="1"/>
        <v>1737846</v>
      </c>
      <c r="F15" s="6">
        <f t="shared" si="2"/>
        <v>193094</v>
      </c>
    </row>
    <row r="16" spans="1:6" ht="16.5" thickBot="1" x14ac:dyDescent="0.3">
      <c r="A16" s="2">
        <v>14</v>
      </c>
      <c r="B16" s="4" t="s">
        <v>17</v>
      </c>
      <c r="C16" s="5">
        <v>133</v>
      </c>
      <c r="D16" s="6">
        <f t="shared" si="0"/>
        <v>1167341</v>
      </c>
      <c r="E16" s="5">
        <f t="shared" si="1"/>
        <v>1050606.8999999999</v>
      </c>
      <c r="F16" s="6">
        <f t="shared" si="2"/>
        <v>116734.10000000009</v>
      </c>
    </row>
    <row r="17" spans="1:6" ht="16.5" thickBot="1" x14ac:dyDescent="0.3">
      <c r="A17" s="2">
        <v>15</v>
      </c>
      <c r="B17" s="4" t="s">
        <v>18</v>
      </c>
      <c r="C17" s="5">
        <v>169</v>
      </c>
      <c r="D17" s="6">
        <f t="shared" si="0"/>
        <v>1483313</v>
      </c>
      <c r="E17" s="5">
        <f t="shared" si="1"/>
        <v>1334981.7</v>
      </c>
      <c r="F17" s="6">
        <f t="shared" si="2"/>
        <v>148331.30000000005</v>
      </c>
    </row>
    <row r="18" spans="1:6" ht="16.5" thickBot="1" x14ac:dyDescent="0.3">
      <c r="A18" s="2">
        <v>16</v>
      </c>
      <c r="B18" s="4" t="s">
        <v>19</v>
      </c>
      <c r="C18" s="5">
        <v>177</v>
      </c>
      <c r="D18" s="6">
        <f t="shared" si="0"/>
        <v>1553529</v>
      </c>
      <c r="E18" s="5">
        <f t="shared" si="1"/>
        <v>1398176.1</v>
      </c>
      <c r="F18" s="6">
        <f t="shared" si="2"/>
        <v>155352.89999999991</v>
      </c>
    </row>
    <row r="19" spans="1:6" ht="16.5" thickBot="1" x14ac:dyDescent="0.3">
      <c r="A19" s="2">
        <v>17</v>
      </c>
      <c r="B19" s="4" t="s">
        <v>20</v>
      </c>
      <c r="C19" s="5">
        <v>147</v>
      </c>
      <c r="D19" s="6">
        <f t="shared" si="0"/>
        <v>1290219</v>
      </c>
      <c r="E19" s="5">
        <f t="shared" si="1"/>
        <v>1161197.1000000001</v>
      </c>
      <c r="F19" s="6">
        <f t="shared" si="2"/>
        <v>129021.89999999991</v>
      </c>
    </row>
    <row r="20" spans="1:6" ht="16.5" thickBot="1" x14ac:dyDescent="0.3">
      <c r="A20" s="2">
        <v>18</v>
      </c>
      <c r="B20" s="4" t="s">
        <v>21</v>
      </c>
      <c r="C20" s="5">
        <v>129</v>
      </c>
      <c r="D20" s="6">
        <f t="shared" si="0"/>
        <v>1132233</v>
      </c>
      <c r="E20" s="5">
        <f t="shared" si="1"/>
        <v>1019009.7</v>
      </c>
      <c r="F20" s="6">
        <f t="shared" si="2"/>
        <v>113223.30000000005</v>
      </c>
    </row>
    <row r="21" spans="1:6" ht="16.5" thickBot="1" x14ac:dyDescent="0.3">
      <c r="A21" s="2">
        <v>19</v>
      </c>
      <c r="B21" s="4" t="s">
        <v>22</v>
      </c>
      <c r="C21" s="5">
        <v>158</v>
      </c>
      <c r="D21" s="6">
        <f t="shared" si="0"/>
        <v>1386766</v>
      </c>
      <c r="E21" s="5">
        <f t="shared" si="1"/>
        <v>1248089.3999999999</v>
      </c>
      <c r="F21" s="6">
        <f t="shared" si="2"/>
        <v>138676.60000000009</v>
      </c>
    </row>
    <row r="22" spans="1:6" ht="16.5" thickBot="1" x14ac:dyDescent="0.3">
      <c r="A22" s="2">
        <v>20</v>
      </c>
      <c r="B22" s="4" t="s">
        <v>23</v>
      </c>
      <c r="C22" s="5">
        <v>95</v>
      </c>
      <c r="D22" s="6">
        <f t="shared" si="0"/>
        <v>833815</v>
      </c>
      <c r="E22" s="5">
        <f t="shared" si="1"/>
        <v>750433.5</v>
      </c>
      <c r="F22" s="6">
        <f t="shared" si="2"/>
        <v>83381.5</v>
      </c>
    </row>
    <row r="23" spans="1:6" ht="16.5" thickBot="1" x14ac:dyDescent="0.3">
      <c r="A23" s="2">
        <v>21</v>
      </c>
      <c r="B23" s="4" t="s">
        <v>24</v>
      </c>
      <c r="C23" s="5">
        <v>112</v>
      </c>
      <c r="D23" s="6">
        <f t="shared" si="0"/>
        <v>983024</v>
      </c>
      <c r="E23" s="5">
        <f t="shared" si="1"/>
        <v>884721.6</v>
      </c>
      <c r="F23" s="6">
        <f t="shared" si="2"/>
        <v>98302.400000000023</v>
      </c>
    </row>
    <row r="24" spans="1:6" ht="16.5" thickBot="1" x14ac:dyDescent="0.3">
      <c r="A24" s="2">
        <v>22</v>
      </c>
      <c r="B24" s="4" t="s">
        <v>25</v>
      </c>
      <c r="C24" s="5">
        <v>155</v>
      </c>
      <c r="D24" s="6">
        <f t="shared" si="0"/>
        <v>1360435</v>
      </c>
      <c r="E24" s="5">
        <f t="shared" si="1"/>
        <v>1224391.5</v>
      </c>
      <c r="F24" s="6">
        <f t="shared" si="2"/>
        <v>136043.5</v>
      </c>
    </row>
    <row r="25" spans="1:6" ht="16.5" thickBot="1" x14ac:dyDescent="0.3">
      <c r="A25" s="2">
        <v>23</v>
      </c>
      <c r="B25" s="4" t="s">
        <v>26</v>
      </c>
      <c r="C25" s="5">
        <v>83</v>
      </c>
      <c r="D25" s="6">
        <f t="shared" si="0"/>
        <v>728491</v>
      </c>
      <c r="E25" s="5">
        <f t="shared" si="1"/>
        <v>655641.9</v>
      </c>
      <c r="F25" s="6">
        <f t="shared" si="2"/>
        <v>72849.099999999977</v>
      </c>
    </row>
    <row r="26" spans="1:6" ht="16.5" thickBot="1" x14ac:dyDescent="0.3">
      <c r="A26" s="2">
        <v>24</v>
      </c>
      <c r="B26" s="4" t="s">
        <v>27</v>
      </c>
      <c r="C26" s="5">
        <v>136</v>
      </c>
      <c r="D26" s="6">
        <f t="shared" si="0"/>
        <v>1193672</v>
      </c>
      <c r="E26" s="5">
        <f t="shared" si="1"/>
        <v>1074304.8</v>
      </c>
      <c r="F26" s="6">
        <f t="shared" si="2"/>
        <v>119367.19999999995</v>
      </c>
    </row>
    <row r="27" spans="1:6" ht="16.5" thickBot="1" x14ac:dyDescent="0.3">
      <c r="A27" s="2">
        <v>25</v>
      </c>
      <c r="B27" s="4" t="s">
        <v>0</v>
      </c>
      <c r="C27" s="5">
        <v>77</v>
      </c>
      <c r="D27" s="6">
        <f t="shared" si="0"/>
        <v>675829</v>
      </c>
      <c r="E27" s="5">
        <f t="shared" si="1"/>
        <v>608246.1</v>
      </c>
      <c r="F27" s="6">
        <f t="shared" si="2"/>
        <v>67582.900000000023</v>
      </c>
    </row>
    <row r="28" spans="1:6" ht="16.5" thickBot="1" x14ac:dyDescent="0.3">
      <c r="A28" s="2">
        <v>26</v>
      </c>
      <c r="B28" s="4" t="s">
        <v>1</v>
      </c>
      <c r="C28" s="5">
        <v>1</v>
      </c>
      <c r="D28" s="6">
        <v>40879</v>
      </c>
      <c r="E28" s="5">
        <f t="shared" si="1"/>
        <v>36791.1</v>
      </c>
      <c r="F28" s="6">
        <f t="shared" si="2"/>
        <v>4087.9000000000015</v>
      </c>
    </row>
    <row r="29" spans="1:6" ht="16.5" thickBot="1" x14ac:dyDescent="0.3">
      <c r="A29" s="2"/>
      <c r="B29" s="4" t="s">
        <v>28</v>
      </c>
      <c r="C29" s="5">
        <f>SUM(C3:C28)</f>
        <v>3217</v>
      </c>
      <c r="D29" s="6">
        <f>SUM(D3:D28)</f>
        <v>28267711</v>
      </c>
      <c r="E29" s="5">
        <f>SUM(E3:E28)</f>
        <v>25440939.900000002</v>
      </c>
      <c r="F29" s="6">
        <f t="shared" si="2"/>
        <v>2826771.0999999978</v>
      </c>
    </row>
    <row r="30" spans="1:6" x14ac:dyDescent="0.25">
      <c r="F30" s="3"/>
    </row>
  </sheetData>
  <phoneticPr fontId="4" type="noConversion"/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Попов</dc:creator>
  <cp:lastModifiedBy>Базлова Наталья Павловна</cp:lastModifiedBy>
  <cp:lastPrinted>2019-02-07T09:21:30Z</cp:lastPrinted>
  <dcterms:created xsi:type="dcterms:W3CDTF">2013-01-16T08:07:27Z</dcterms:created>
  <dcterms:modified xsi:type="dcterms:W3CDTF">2019-02-07T09:22:07Z</dcterms:modified>
</cp:coreProperties>
</file>